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Tabela przestawna" sheetId="1" r:id="rId1"/>
    <sheet name="Dane" sheetId="2" r:id="rId2"/>
    <sheet name="Zadania" sheetId="3" r:id="rId3"/>
  </sheets>
  <definedNames/>
  <calcPr fullCalcOnLoad="1"/>
</workbook>
</file>

<file path=xl/comments3.xml><?xml version="1.0" encoding="utf-8"?>
<comments xmlns="http://schemas.openxmlformats.org/spreadsheetml/2006/main">
  <authors>
    <author>irek</author>
  </authors>
  <commentList>
    <comment ref="E3" authorId="0">
      <text>
        <r>
          <rPr>
            <sz val="8"/>
            <rFont val="Tahoma"/>
            <family val="0"/>
          </rPr>
          <t>Zwróć uwagę na użyta funkcję!</t>
        </r>
      </text>
    </comment>
  </commentList>
</comments>
</file>

<file path=xl/sharedStrings.xml><?xml version="1.0" encoding="utf-8"?>
<sst xmlns="http://schemas.openxmlformats.org/spreadsheetml/2006/main" count="185" uniqueCount="86">
  <si>
    <t>Jednostka organizacyjna</t>
  </si>
  <si>
    <t>Numer telefonu</t>
  </si>
  <si>
    <t>Typ rozmowy</t>
  </si>
  <si>
    <t>Czas rozmowy [min]</t>
  </si>
  <si>
    <t>Liczba impulsów</t>
  </si>
  <si>
    <t>Oplata</t>
  </si>
  <si>
    <t>Sekretariat</t>
  </si>
  <si>
    <t>(022) 221-14-88</t>
  </si>
  <si>
    <t>Z</t>
  </si>
  <si>
    <t>Transport</t>
  </si>
  <si>
    <t>(018) 321-14-77</t>
  </si>
  <si>
    <t xml:space="preserve"> 625-14-88</t>
  </si>
  <si>
    <t>M</t>
  </si>
  <si>
    <t>Księgowość</t>
  </si>
  <si>
    <t xml:space="preserve"> 621-14-68</t>
  </si>
  <si>
    <t xml:space="preserve"> 631-15-88</t>
  </si>
  <si>
    <t>(012) 721-14-88</t>
  </si>
  <si>
    <t>Kadry</t>
  </si>
  <si>
    <t xml:space="preserve"> 621-14-77</t>
  </si>
  <si>
    <t>Zaopatrzenie</t>
  </si>
  <si>
    <t>(022) 521-13-68</t>
  </si>
  <si>
    <t xml:space="preserve"> 621-14-88</t>
  </si>
  <si>
    <t>Gł. Elektryk</t>
  </si>
  <si>
    <t>(022) 421-14-61</t>
  </si>
  <si>
    <t>(056) 221-00-01</t>
  </si>
  <si>
    <t>(012) 671-14-77</t>
  </si>
  <si>
    <t>(012) 621-14-68</t>
  </si>
  <si>
    <t>(018) 631-15-88</t>
  </si>
  <si>
    <t>(018) 121-14-57</t>
  </si>
  <si>
    <t>(018) 625-14-88</t>
  </si>
  <si>
    <t>(018) 221-14-68</t>
  </si>
  <si>
    <t>(012) 631-15-81</t>
  </si>
  <si>
    <t>(018) 621-14-85</t>
  </si>
  <si>
    <t>(056) 631-15-88</t>
  </si>
  <si>
    <t>(018) 621-14-88</t>
  </si>
  <si>
    <t>(018) 621-14-77</t>
  </si>
  <si>
    <t>Razem opłaty:</t>
  </si>
  <si>
    <r>
      <t>a) Łączne opłaty i łączną liczbę impulsów dla poszczególnych jednostek organizacyjnych</t>
    </r>
    <r>
      <rPr>
        <sz val="10"/>
        <rFont val="Arial CE"/>
        <family val="0"/>
      </rPr>
      <t>.</t>
    </r>
  </si>
  <si>
    <t xml:space="preserve">b) Opłaty i czas rozmów miejscowych i zamiejscowych w skali całej firmy </t>
  </si>
  <si>
    <t>c) Ilości rozmów zrealizowanych przez poszczególne jednostki</t>
  </si>
  <si>
    <t xml:space="preserve">    w rozbiciu na rozmowy Miejscowe i Zamiejscowe </t>
  </si>
  <si>
    <t>d) Czasy najdłuższych rozmów miejscowych i zamiejscowych w poszczególnych działach.</t>
  </si>
  <si>
    <t>a) Porównanie czasów rozmów z poszczególnych jednostek.</t>
  </si>
  <si>
    <t xml:space="preserve">b) Udział poszczególnych jednostek w kosztach ponoszonych przez firmę </t>
  </si>
  <si>
    <t>c) Udział ilościowy rozmów miejscowych i zamiejscowych w sumie rozmów przeprowadzonych w firmie.</t>
  </si>
  <si>
    <t>d) Porównanie średnich czasów rozmów miejscowych i zamiejscowych.</t>
  </si>
  <si>
    <t>Opłaty za impuls trwający 3 minuty</t>
  </si>
  <si>
    <t>Cena jednego impulsu</t>
  </si>
  <si>
    <t>Uwagi</t>
  </si>
  <si>
    <t>rozmowa miejscowa</t>
  </si>
  <si>
    <t>rozmowa zamiejscowa</t>
  </si>
  <si>
    <r>
      <t>Uwaga:</t>
    </r>
    <r>
      <rPr>
        <b/>
        <i/>
        <sz val="12"/>
        <rFont val="Arial CE"/>
        <family val="2"/>
      </rPr>
      <t xml:space="preserve"> </t>
    </r>
  </si>
  <si>
    <t>Każde rozpoczęte 3 minuty traktowana są jako jeden impuls.</t>
  </si>
  <si>
    <t>Liczba impulsów po zaokr.</t>
  </si>
  <si>
    <t>1. Tabela przestawna. Policz:</t>
  </si>
  <si>
    <t xml:space="preserve">2. Wykresy (z tabel przestawnych): </t>
  </si>
  <si>
    <t>Lista wpłat</t>
  </si>
  <si>
    <t>Data</t>
  </si>
  <si>
    <t>Numer ucznia</t>
  </si>
  <si>
    <t>Nazwisko i imię</t>
  </si>
  <si>
    <t>Kwota</t>
  </si>
  <si>
    <t>Miesiąc</t>
  </si>
  <si>
    <t>Anecka Dominika</t>
  </si>
  <si>
    <t>Jankowska Monika</t>
  </si>
  <si>
    <t>Matysiak Maciej</t>
  </si>
  <si>
    <t>Okoński Michał</t>
  </si>
  <si>
    <t>Pawlicka Jagoda</t>
  </si>
  <si>
    <t>Stryjska Anna</t>
  </si>
  <si>
    <t xml:space="preserve"> - sumy wpłat każdego ucznia,</t>
  </si>
  <si>
    <t>Tarnowska Maria</t>
  </si>
  <si>
    <t xml:space="preserve"> - średnie zebrane każdego dnia w kasie,</t>
  </si>
  <si>
    <t>Tarnowska Monika</t>
  </si>
  <si>
    <t xml:space="preserve"> - sumy i ilości wpłat każdego uczestnika kursu.</t>
  </si>
  <si>
    <t>Wierniak Krzysztof</t>
  </si>
  <si>
    <t xml:space="preserve"> - liczby wpłat i kwoty zebrane każdego miesiąca</t>
  </si>
  <si>
    <t xml:space="preserve"> - liczba wpłat o poszczególych wartościach - 10, 15, 20 itd. zł w poszczególnych miesiącach</t>
  </si>
  <si>
    <t xml:space="preserve"> - daty pierwszych wpłat w każdym miesiącu</t>
  </si>
  <si>
    <t>Wykonaj wykresy:</t>
  </si>
  <si>
    <t>Sitko Paweł</t>
  </si>
  <si>
    <t xml:space="preserve"> - porównanie łącznych kwot wpłaconych przez poszczególnych uczniów</t>
  </si>
  <si>
    <t xml:space="preserve"> - udział procentowy wpływów z poszczególnych miesięcy w przychodach firmy</t>
  </si>
  <si>
    <t xml:space="preserve"> - porównanie średnich kwot wpłacanych w poszczególnych miesiącach</t>
  </si>
  <si>
    <t xml:space="preserve"> - porównanie maksymalnych i minimalncyh kwot wpłacanych przez poszczególnych uczniów</t>
  </si>
  <si>
    <t>Wywrocki Piotr</t>
  </si>
  <si>
    <t>Wykonaj następujące zestawienia (tabele):</t>
  </si>
  <si>
    <t>Polecenia (efekty zrób w nowych arkuszach)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</si>
</sst>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4" fontId="4" fillId="0" borderId="10" xfId="58" applyFont="1" applyBorder="1" applyAlignment="1">
      <alignment horizontal="center"/>
    </xf>
    <xf numFmtId="0" fontId="5" fillId="0" borderId="10" xfId="0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44" fontId="0" fillId="0" borderId="10" xfId="58" applyFont="1" applyBorder="1" applyAlignment="1">
      <alignment/>
    </xf>
    <xf numFmtId="4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  <xf numFmtId="0" fontId="7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3" fontId="0" fillId="0" borderId="0" xfId="42" applyFont="1" applyAlignment="1">
      <alignment/>
    </xf>
    <xf numFmtId="43" fontId="1" fillId="33" borderId="10" xfId="42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righ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5.125" style="0" customWidth="1"/>
    <col min="6" max="6" width="11.125" style="28" customWidth="1"/>
    <col min="7" max="8" width="9.75390625" style="0" bestFit="1" customWidth="1"/>
    <col min="10" max="10" width="15.25390625" style="0" customWidth="1"/>
  </cols>
  <sheetData>
    <row r="1" ht="12.75">
      <c r="B1" s="1" t="s">
        <v>54</v>
      </c>
    </row>
    <row r="2" ht="12.75">
      <c r="C2" t="s">
        <v>37</v>
      </c>
    </row>
    <row r="3" ht="12.75">
      <c r="C3" t="s">
        <v>38</v>
      </c>
    </row>
    <row r="4" ht="12.75">
      <c r="C4" t="s">
        <v>39</v>
      </c>
    </row>
    <row r="5" ht="12.75">
      <c r="C5" t="s">
        <v>40</v>
      </c>
    </row>
    <row r="6" ht="12.75">
      <c r="C6" t="s">
        <v>41</v>
      </c>
    </row>
    <row r="8" ht="12.75">
      <c r="B8" s="1" t="s">
        <v>55</v>
      </c>
    </row>
    <row r="9" ht="12.75">
      <c r="C9" t="s">
        <v>42</v>
      </c>
    </row>
    <row r="10" ht="12.75">
      <c r="C10" t="s">
        <v>43</v>
      </c>
    </row>
    <row r="11" ht="12.75">
      <c r="C11" t="s">
        <v>44</v>
      </c>
    </row>
    <row r="12" ht="12.75">
      <c r="C12" t="s">
        <v>45</v>
      </c>
    </row>
    <row r="15" spans="2:15" s="3" customFormat="1" ht="38.25">
      <c r="B15" s="2" t="s">
        <v>0</v>
      </c>
      <c r="C15" s="2" t="s">
        <v>1</v>
      </c>
      <c r="D15" s="2" t="s">
        <v>2</v>
      </c>
      <c r="E15" s="2" t="s">
        <v>3</v>
      </c>
      <c r="F15" s="29" t="s">
        <v>4</v>
      </c>
      <c r="G15" s="2" t="s">
        <v>53</v>
      </c>
      <c r="H15" s="2" t="s">
        <v>5</v>
      </c>
      <c r="I15"/>
      <c r="J15"/>
      <c r="K15"/>
      <c r="L15"/>
      <c r="M15"/>
      <c r="N15"/>
      <c r="O15"/>
    </row>
    <row r="16" spans="2:8" ht="12.75">
      <c r="B16" s="4" t="s">
        <v>6</v>
      </c>
      <c r="C16" s="5" t="s">
        <v>7</v>
      </c>
      <c r="D16" s="6" t="s">
        <v>8</v>
      </c>
      <c r="E16" s="7">
        <v>21</v>
      </c>
      <c r="F16" s="30">
        <f>E16/3</f>
        <v>7</v>
      </c>
      <c r="G16" s="4">
        <f>ROUNDUP(F16,0)</f>
        <v>7</v>
      </c>
      <c r="H16" s="19">
        <f>IF(D16=Dane!$B$6,Dane!$C$6,Dane!$C$7)*'Tabela przestawna'!G16</f>
        <v>2.1</v>
      </c>
    </row>
    <row r="17" spans="2:8" ht="12.75">
      <c r="B17" s="4" t="s">
        <v>9</v>
      </c>
      <c r="C17" s="5" t="s">
        <v>10</v>
      </c>
      <c r="D17" s="6" t="s">
        <v>8</v>
      </c>
      <c r="E17" s="7">
        <v>4</v>
      </c>
      <c r="F17" s="30">
        <f aca="true" t="shared" si="0" ref="F17:F48">E17/3</f>
        <v>1.3333333333333333</v>
      </c>
      <c r="G17" s="4">
        <f aca="true" t="shared" si="1" ref="G17:G48">ROUNDUP(F17,0)</f>
        <v>2</v>
      </c>
      <c r="H17" s="19">
        <f>IF(D17=Dane!$B$6,Dane!$C$6,Dane!$C$7)*'Tabela przestawna'!G17</f>
        <v>0.6</v>
      </c>
    </row>
    <row r="18" spans="2:8" ht="12.75">
      <c r="B18" s="4" t="s">
        <v>6</v>
      </c>
      <c r="C18" s="5" t="s">
        <v>11</v>
      </c>
      <c r="D18" s="6" t="s">
        <v>12</v>
      </c>
      <c r="E18" s="7">
        <v>14</v>
      </c>
      <c r="F18" s="30">
        <f t="shared" si="0"/>
        <v>4.666666666666667</v>
      </c>
      <c r="G18" s="4">
        <f t="shared" si="1"/>
        <v>5</v>
      </c>
      <c r="H18" s="19">
        <f>IF(D18=Dane!$B$6,Dane!$C$6,Dane!$C$7)*'Tabela przestawna'!G18</f>
        <v>0.75</v>
      </c>
    </row>
    <row r="19" spans="2:8" ht="12.75">
      <c r="B19" s="4" t="s">
        <v>13</v>
      </c>
      <c r="C19" s="5" t="s">
        <v>14</v>
      </c>
      <c r="D19" s="6" t="s">
        <v>12</v>
      </c>
      <c r="E19" s="7">
        <v>4</v>
      </c>
      <c r="F19" s="30">
        <f t="shared" si="0"/>
        <v>1.3333333333333333</v>
      </c>
      <c r="G19" s="4">
        <f t="shared" si="1"/>
        <v>2</v>
      </c>
      <c r="H19" s="19">
        <f>IF(D19=Dane!$B$6,Dane!$C$6,Dane!$C$7)*'Tabela przestawna'!G19</f>
        <v>0.3</v>
      </c>
    </row>
    <row r="20" spans="2:8" ht="12.75">
      <c r="B20" s="4" t="s">
        <v>6</v>
      </c>
      <c r="C20" s="5" t="s">
        <v>15</v>
      </c>
      <c r="D20" s="6" t="s">
        <v>12</v>
      </c>
      <c r="E20" s="7">
        <v>12</v>
      </c>
      <c r="F20" s="30">
        <f t="shared" si="0"/>
        <v>4</v>
      </c>
      <c r="G20" s="4">
        <f t="shared" si="1"/>
        <v>4</v>
      </c>
      <c r="H20" s="19">
        <f>IF(D20=Dane!$B$6,Dane!$C$6,Dane!$C$7)*'Tabela przestawna'!G20</f>
        <v>0.6</v>
      </c>
    </row>
    <row r="21" spans="2:8" ht="12.75">
      <c r="B21" s="4" t="s">
        <v>13</v>
      </c>
      <c r="C21" s="5" t="s">
        <v>16</v>
      </c>
      <c r="D21" s="6" t="s">
        <v>8</v>
      </c>
      <c r="E21" s="7">
        <v>6</v>
      </c>
      <c r="F21" s="30">
        <f t="shared" si="0"/>
        <v>2</v>
      </c>
      <c r="G21" s="4">
        <f t="shared" si="1"/>
        <v>2</v>
      </c>
      <c r="H21" s="19">
        <f>IF(D21=Dane!$B$6,Dane!$C$6,Dane!$C$7)*'Tabela przestawna'!G21</f>
        <v>0.6</v>
      </c>
    </row>
    <row r="22" spans="2:8" ht="12.75">
      <c r="B22" s="4" t="s">
        <v>17</v>
      </c>
      <c r="C22" s="5" t="s">
        <v>18</v>
      </c>
      <c r="D22" s="6" t="s">
        <v>12</v>
      </c>
      <c r="E22" s="7">
        <v>17</v>
      </c>
      <c r="F22" s="30">
        <f t="shared" si="0"/>
        <v>5.666666666666667</v>
      </c>
      <c r="G22" s="4">
        <f t="shared" si="1"/>
        <v>6</v>
      </c>
      <c r="H22" s="19">
        <f>IF(D22=Dane!$B$6,Dane!$C$6,Dane!$C$7)*'Tabela przestawna'!G22</f>
        <v>0.8999999999999999</v>
      </c>
    </row>
    <row r="23" spans="2:8" ht="12.75">
      <c r="B23" s="4" t="s">
        <v>19</v>
      </c>
      <c r="C23" s="5" t="s">
        <v>11</v>
      </c>
      <c r="D23" s="6" t="s">
        <v>12</v>
      </c>
      <c r="E23" s="7">
        <v>15</v>
      </c>
      <c r="F23" s="30">
        <f t="shared" si="0"/>
        <v>5</v>
      </c>
      <c r="G23" s="4">
        <f t="shared" si="1"/>
        <v>5</v>
      </c>
      <c r="H23" s="19">
        <f>IF(D23=Dane!$B$6,Dane!$C$6,Dane!$C$7)*'Tabela przestawna'!G23</f>
        <v>0.75</v>
      </c>
    </row>
    <row r="24" spans="2:8" ht="12.75">
      <c r="B24" s="4" t="s">
        <v>9</v>
      </c>
      <c r="C24" s="5" t="s">
        <v>20</v>
      </c>
      <c r="D24" s="6" t="s">
        <v>8</v>
      </c>
      <c r="E24" s="7">
        <v>16</v>
      </c>
      <c r="F24" s="30">
        <f t="shared" si="0"/>
        <v>5.333333333333333</v>
      </c>
      <c r="G24" s="4">
        <f t="shared" si="1"/>
        <v>6</v>
      </c>
      <c r="H24" s="19">
        <f>IF(D24=Dane!$B$6,Dane!$C$6,Dane!$C$7)*'Tabela przestawna'!G24</f>
        <v>1.7999999999999998</v>
      </c>
    </row>
    <row r="25" spans="2:8" ht="12.75">
      <c r="B25" s="4" t="s">
        <v>9</v>
      </c>
      <c r="C25" s="5" t="s">
        <v>15</v>
      </c>
      <c r="D25" s="6" t="s">
        <v>12</v>
      </c>
      <c r="E25" s="7">
        <v>22</v>
      </c>
      <c r="F25" s="30">
        <f t="shared" si="0"/>
        <v>7.333333333333333</v>
      </c>
      <c r="G25" s="4">
        <f t="shared" si="1"/>
        <v>8</v>
      </c>
      <c r="H25" s="19">
        <f>IF(D25=Dane!$B$6,Dane!$C$6,Dane!$C$7)*'Tabela przestawna'!G25</f>
        <v>1.2</v>
      </c>
    </row>
    <row r="26" spans="2:8" ht="12.75">
      <c r="B26" s="4" t="s">
        <v>6</v>
      </c>
      <c r="C26" s="5" t="s">
        <v>21</v>
      </c>
      <c r="D26" s="6" t="s">
        <v>12</v>
      </c>
      <c r="E26" s="7">
        <v>24</v>
      </c>
      <c r="F26" s="30">
        <f t="shared" si="0"/>
        <v>8</v>
      </c>
      <c r="G26" s="4">
        <f t="shared" si="1"/>
        <v>8</v>
      </c>
      <c r="H26" s="19">
        <f>IF(D26=Dane!$B$6,Dane!$C$6,Dane!$C$7)*'Tabela przestawna'!G26</f>
        <v>1.2</v>
      </c>
    </row>
    <row r="27" spans="2:8" ht="12.75">
      <c r="B27" s="4" t="s">
        <v>19</v>
      </c>
      <c r="C27" s="5" t="s">
        <v>18</v>
      </c>
      <c r="D27" s="6" t="s">
        <v>12</v>
      </c>
      <c r="E27" s="7">
        <v>9</v>
      </c>
      <c r="F27" s="30">
        <f t="shared" si="0"/>
        <v>3</v>
      </c>
      <c r="G27" s="4">
        <f t="shared" si="1"/>
        <v>3</v>
      </c>
      <c r="H27" s="19">
        <f>IF(D27=Dane!$B$6,Dane!$C$6,Dane!$C$7)*'Tabela przestawna'!G27</f>
        <v>0.44999999999999996</v>
      </c>
    </row>
    <row r="28" spans="2:8" ht="12.75">
      <c r="B28" s="4" t="s">
        <v>17</v>
      </c>
      <c r="C28" s="5" t="s">
        <v>11</v>
      </c>
      <c r="D28" s="6" t="s">
        <v>12</v>
      </c>
      <c r="E28" s="7">
        <v>22</v>
      </c>
      <c r="F28" s="30">
        <f t="shared" si="0"/>
        <v>7.333333333333333</v>
      </c>
      <c r="G28" s="4">
        <f t="shared" si="1"/>
        <v>8</v>
      </c>
      <c r="H28" s="19">
        <f>IF(D28=Dane!$B$6,Dane!$C$6,Dane!$C$7)*'Tabela przestawna'!G28</f>
        <v>1.2</v>
      </c>
    </row>
    <row r="29" spans="2:8" ht="12.75">
      <c r="B29" s="4" t="s">
        <v>22</v>
      </c>
      <c r="C29" s="5" t="s">
        <v>23</v>
      </c>
      <c r="D29" s="6" t="s">
        <v>8</v>
      </c>
      <c r="E29" s="7">
        <v>30</v>
      </c>
      <c r="F29" s="30">
        <f t="shared" si="0"/>
        <v>10</v>
      </c>
      <c r="G29" s="4">
        <f t="shared" si="1"/>
        <v>10</v>
      </c>
      <c r="H29" s="19">
        <f>IF(D29=Dane!$B$6,Dane!$C$6,Dane!$C$7)*'Tabela przestawna'!G29</f>
        <v>3</v>
      </c>
    </row>
    <row r="30" spans="2:8" ht="12.75">
      <c r="B30" s="4" t="s">
        <v>6</v>
      </c>
      <c r="C30" s="5" t="s">
        <v>15</v>
      </c>
      <c r="D30" s="6" t="s">
        <v>12</v>
      </c>
      <c r="E30" s="7">
        <v>22</v>
      </c>
      <c r="F30" s="30">
        <f t="shared" si="0"/>
        <v>7.333333333333333</v>
      </c>
      <c r="G30" s="4">
        <f t="shared" si="1"/>
        <v>8</v>
      </c>
      <c r="H30" s="19">
        <f>IF(D30=Dane!$B$6,Dane!$C$6,Dane!$C$7)*'Tabela przestawna'!G30</f>
        <v>1.2</v>
      </c>
    </row>
    <row r="31" spans="2:8" ht="12.75">
      <c r="B31" s="4" t="s">
        <v>9</v>
      </c>
      <c r="C31" s="5" t="s">
        <v>24</v>
      </c>
      <c r="D31" s="6" t="s">
        <v>8</v>
      </c>
      <c r="E31" s="7">
        <v>3</v>
      </c>
      <c r="F31" s="30">
        <f t="shared" si="0"/>
        <v>1</v>
      </c>
      <c r="G31" s="4">
        <f t="shared" si="1"/>
        <v>1</v>
      </c>
      <c r="H31" s="19">
        <f>IF(D31=Dane!$B$6,Dane!$C$6,Dane!$C$7)*'Tabela przestawna'!G31</f>
        <v>0.3</v>
      </c>
    </row>
    <row r="32" spans="2:8" ht="12.75">
      <c r="B32" s="4" t="s">
        <v>9</v>
      </c>
      <c r="C32" s="5" t="s">
        <v>25</v>
      </c>
      <c r="D32" s="6" t="s">
        <v>8</v>
      </c>
      <c r="E32" s="7">
        <v>3</v>
      </c>
      <c r="F32" s="30">
        <f t="shared" si="0"/>
        <v>1</v>
      </c>
      <c r="G32" s="4">
        <f t="shared" si="1"/>
        <v>1</v>
      </c>
      <c r="H32" s="19">
        <f>IF(D32=Dane!$B$6,Dane!$C$6,Dane!$C$7)*'Tabela przestawna'!G32</f>
        <v>0.3</v>
      </c>
    </row>
    <row r="33" spans="2:8" ht="12.75">
      <c r="B33" s="4" t="s">
        <v>19</v>
      </c>
      <c r="C33" s="5" t="s">
        <v>11</v>
      </c>
      <c r="D33" s="6" t="s">
        <v>12</v>
      </c>
      <c r="E33" s="7">
        <v>11</v>
      </c>
      <c r="F33" s="30">
        <f t="shared" si="0"/>
        <v>3.6666666666666665</v>
      </c>
      <c r="G33" s="4">
        <f t="shared" si="1"/>
        <v>4</v>
      </c>
      <c r="H33" s="19">
        <f>IF(D33=Dane!$B$6,Dane!$C$6,Dane!$C$7)*'Tabela przestawna'!G33</f>
        <v>0.6</v>
      </c>
    </row>
    <row r="34" spans="2:8" ht="12.75">
      <c r="B34" s="4" t="s">
        <v>13</v>
      </c>
      <c r="C34" s="5" t="s">
        <v>26</v>
      </c>
      <c r="D34" s="6" t="s">
        <v>8</v>
      </c>
      <c r="E34" s="7">
        <v>1</v>
      </c>
      <c r="F34" s="30">
        <f t="shared" si="0"/>
        <v>0.3333333333333333</v>
      </c>
      <c r="G34" s="4">
        <f t="shared" si="1"/>
        <v>1</v>
      </c>
      <c r="H34" s="19">
        <f>IF(D34=Dane!$B$6,Dane!$C$6,Dane!$C$7)*'Tabela przestawna'!G34</f>
        <v>0.3</v>
      </c>
    </row>
    <row r="35" spans="2:8" ht="12.75">
      <c r="B35" s="4" t="s">
        <v>9</v>
      </c>
      <c r="C35" s="5" t="s">
        <v>27</v>
      </c>
      <c r="D35" s="6" t="s">
        <v>8</v>
      </c>
      <c r="E35" s="7">
        <v>27</v>
      </c>
      <c r="F35" s="30">
        <f t="shared" si="0"/>
        <v>9</v>
      </c>
      <c r="G35" s="4">
        <f t="shared" si="1"/>
        <v>9</v>
      </c>
      <c r="H35" s="19">
        <f>IF(D35=Dane!$B$6,Dane!$C$6,Dane!$C$7)*'Tabela przestawna'!G35</f>
        <v>2.6999999999999997</v>
      </c>
    </row>
    <row r="36" spans="2:8" ht="12.75">
      <c r="B36" s="4" t="s">
        <v>9</v>
      </c>
      <c r="C36" s="5" t="s">
        <v>21</v>
      </c>
      <c r="D36" s="6" t="s">
        <v>12</v>
      </c>
      <c r="E36" s="7">
        <v>4</v>
      </c>
      <c r="F36" s="30">
        <f t="shared" si="0"/>
        <v>1.3333333333333333</v>
      </c>
      <c r="G36" s="4">
        <f t="shared" si="1"/>
        <v>2</v>
      </c>
      <c r="H36" s="19">
        <f>IF(D36=Dane!$B$6,Dane!$C$6,Dane!$C$7)*'Tabela przestawna'!G36</f>
        <v>0.3</v>
      </c>
    </row>
    <row r="37" spans="2:8" ht="12.75">
      <c r="B37" s="4" t="s">
        <v>19</v>
      </c>
      <c r="C37" s="5" t="s">
        <v>28</v>
      </c>
      <c r="D37" s="6" t="s">
        <v>8</v>
      </c>
      <c r="E37" s="7">
        <v>16</v>
      </c>
      <c r="F37" s="30">
        <f t="shared" si="0"/>
        <v>5.333333333333333</v>
      </c>
      <c r="G37" s="4">
        <f t="shared" si="1"/>
        <v>6</v>
      </c>
      <c r="H37" s="19">
        <f>IF(D37=Dane!$B$6,Dane!$C$6,Dane!$C$7)*'Tabela przestawna'!G37</f>
        <v>1.7999999999999998</v>
      </c>
    </row>
    <row r="38" spans="2:8" ht="12.75">
      <c r="B38" s="4" t="s">
        <v>6</v>
      </c>
      <c r="C38" s="5" t="s">
        <v>29</v>
      </c>
      <c r="D38" s="6" t="s">
        <v>8</v>
      </c>
      <c r="E38" s="7">
        <v>3</v>
      </c>
      <c r="F38" s="30">
        <f t="shared" si="0"/>
        <v>1</v>
      </c>
      <c r="G38" s="4">
        <f t="shared" si="1"/>
        <v>1</v>
      </c>
      <c r="H38" s="19">
        <f>IF(D38=Dane!$B$6,Dane!$C$6,Dane!$C$7)*'Tabela przestawna'!G38</f>
        <v>0.3</v>
      </c>
    </row>
    <row r="39" spans="2:8" ht="12.75">
      <c r="B39" s="4" t="s">
        <v>9</v>
      </c>
      <c r="C39" s="5" t="s">
        <v>30</v>
      </c>
      <c r="D39" s="6" t="s">
        <v>8</v>
      </c>
      <c r="E39" s="7">
        <v>10</v>
      </c>
      <c r="F39" s="30">
        <f t="shared" si="0"/>
        <v>3.3333333333333335</v>
      </c>
      <c r="G39" s="4">
        <f t="shared" si="1"/>
        <v>4</v>
      </c>
      <c r="H39" s="19">
        <f>IF(D39=Dane!$B$6,Dane!$C$6,Dane!$C$7)*'Tabela przestawna'!G39</f>
        <v>1.2</v>
      </c>
    </row>
    <row r="40" spans="2:8" ht="12.75">
      <c r="B40" s="4" t="s">
        <v>19</v>
      </c>
      <c r="C40" s="5" t="s">
        <v>31</v>
      </c>
      <c r="D40" s="6" t="s">
        <v>8</v>
      </c>
      <c r="E40" s="7">
        <v>9</v>
      </c>
      <c r="F40" s="30">
        <f t="shared" si="0"/>
        <v>3</v>
      </c>
      <c r="G40" s="4">
        <f t="shared" si="1"/>
        <v>3</v>
      </c>
      <c r="H40" s="19">
        <f>IF(D40=Dane!$B$6,Dane!$C$6,Dane!$C$7)*'Tabela przestawna'!G40</f>
        <v>0.8999999999999999</v>
      </c>
    </row>
    <row r="41" spans="2:8" ht="12.75">
      <c r="B41" s="4" t="s">
        <v>6</v>
      </c>
      <c r="C41" s="5" t="s">
        <v>32</v>
      </c>
      <c r="D41" s="6" t="s">
        <v>8</v>
      </c>
      <c r="E41" s="7">
        <v>13</v>
      </c>
      <c r="F41" s="30">
        <f t="shared" si="0"/>
        <v>4.333333333333333</v>
      </c>
      <c r="G41" s="4">
        <f t="shared" si="1"/>
        <v>5</v>
      </c>
      <c r="H41" s="19">
        <f>IF(D41=Dane!$B$6,Dane!$C$6,Dane!$C$7)*'Tabela przestawna'!G41</f>
        <v>1.5</v>
      </c>
    </row>
    <row r="42" spans="2:8" ht="12.75">
      <c r="B42" s="4" t="s">
        <v>19</v>
      </c>
      <c r="C42" s="5" t="s">
        <v>18</v>
      </c>
      <c r="D42" s="6" t="s">
        <v>12</v>
      </c>
      <c r="E42" s="7">
        <v>13</v>
      </c>
      <c r="F42" s="30">
        <f t="shared" si="0"/>
        <v>4.333333333333333</v>
      </c>
      <c r="G42" s="4">
        <f t="shared" si="1"/>
        <v>5</v>
      </c>
      <c r="H42" s="19">
        <f>IF(D42=Dane!$B$6,Dane!$C$6,Dane!$C$7)*'Tabela przestawna'!G42</f>
        <v>0.75</v>
      </c>
    </row>
    <row r="43" spans="2:8" ht="12.75">
      <c r="B43" s="4" t="s">
        <v>22</v>
      </c>
      <c r="C43" s="5" t="s">
        <v>29</v>
      </c>
      <c r="D43" s="6" t="s">
        <v>8</v>
      </c>
      <c r="E43" s="7">
        <v>3</v>
      </c>
      <c r="F43" s="30">
        <f t="shared" si="0"/>
        <v>1</v>
      </c>
      <c r="G43" s="4">
        <f t="shared" si="1"/>
        <v>1</v>
      </c>
      <c r="H43" s="19">
        <f>IF(D43=Dane!$B$6,Dane!$C$6,Dane!$C$7)*'Tabela przestawna'!G43</f>
        <v>0.3</v>
      </c>
    </row>
    <row r="44" spans="2:8" ht="12.75">
      <c r="B44" s="4" t="s">
        <v>22</v>
      </c>
      <c r="C44" s="5" t="s">
        <v>14</v>
      </c>
      <c r="D44" s="6" t="s">
        <v>12</v>
      </c>
      <c r="E44" s="7">
        <v>3</v>
      </c>
      <c r="F44" s="30">
        <f t="shared" si="0"/>
        <v>1</v>
      </c>
      <c r="G44" s="4">
        <f t="shared" si="1"/>
        <v>1</v>
      </c>
      <c r="H44" s="19">
        <f>IF(D44=Dane!$B$6,Dane!$C$6,Dane!$C$7)*'Tabela przestawna'!G44</f>
        <v>0.15</v>
      </c>
    </row>
    <row r="45" spans="2:8" ht="12.75">
      <c r="B45" s="4" t="s">
        <v>19</v>
      </c>
      <c r="C45" s="5" t="s">
        <v>33</v>
      </c>
      <c r="D45" s="6" t="s">
        <v>8</v>
      </c>
      <c r="E45" s="7">
        <v>21</v>
      </c>
      <c r="F45" s="30">
        <f t="shared" si="0"/>
        <v>7</v>
      </c>
      <c r="G45" s="4">
        <f t="shared" si="1"/>
        <v>7</v>
      </c>
      <c r="H45" s="19">
        <f>IF(D45=Dane!$B$6,Dane!$C$6,Dane!$C$7)*'Tabela przestawna'!G45</f>
        <v>2.1</v>
      </c>
    </row>
    <row r="46" spans="2:8" ht="12.75">
      <c r="B46" s="4" t="s">
        <v>19</v>
      </c>
      <c r="C46" s="5" t="s">
        <v>15</v>
      </c>
      <c r="D46" s="6" t="s">
        <v>12</v>
      </c>
      <c r="E46" s="7">
        <v>1</v>
      </c>
      <c r="F46" s="30">
        <f t="shared" si="0"/>
        <v>0.3333333333333333</v>
      </c>
      <c r="G46" s="4">
        <f t="shared" si="1"/>
        <v>1</v>
      </c>
      <c r="H46" s="19">
        <f>IF(D46=Dane!$B$6,Dane!$C$6,Dane!$C$7)*'Tabela przestawna'!G46</f>
        <v>0.15</v>
      </c>
    </row>
    <row r="47" spans="2:8" ht="12.75">
      <c r="B47" s="4" t="s">
        <v>19</v>
      </c>
      <c r="C47" s="5" t="s">
        <v>34</v>
      </c>
      <c r="D47" s="6" t="s">
        <v>8</v>
      </c>
      <c r="E47" s="7">
        <v>10</v>
      </c>
      <c r="F47" s="30">
        <f t="shared" si="0"/>
        <v>3.3333333333333335</v>
      </c>
      <c r="G47" s="4">
        <f t="shared" si="1"/>
        <v>4</v>
      </c>
      <c r="H47" s="19">
        <f>IF(D47=Dane!$B$6,Dane!$C$6,Dane!$C$7)*'Tabela przestawna'!G47</f>
        <v>1.2</v>
      </c>
    </row>
    <row r="48" spans="2:8" ht="12.75">
      <c r="B48" s="4" t="s">
        <v>22</v>
      </c>
      <c r="C48" s="5" t="s">
        <v>35</v>
      </c>
      <c r="D48" s="6" t="s">
        <v>8</v>
      </c>
      <c r="E48" s="7">
        <v>26</v>
      </c>
      <c r="F48" s="30">
        <f t="shared" si="0"/>
        <v>8.666666666666666</v>
      </c>
      <c r="G48" s="4">
        <f t="shared" si="1"/>
        <v>9</v>
      </c>
      <c r="H48" s="19">
        <f>IF(D48=Dane!$B$6,Dane!$C$6,Dane!$C$7)*'Tabela przestawna'!G48</f>
        <v>2.6999999999999997</v>
      </c>
    </row>
    <row r="49" spans="2:7" ht="12.75">
      <c r="B49" s="8"/>
      <c r="C49" s="9"/>
      <c r="D49" s="9"/>
      <c r="E49" s="10"/>
      <c r="F49" s="31"/>
      <c r="G49" s="8"/>
    </row>
    <row r="50" spans="6:8" ht="12.75">
      <c r="F50" s="32"/>
      <c r="G50" s="11" t="s">
        <v>36</v>
      </c>
      <c r="H50" s="20">
        <f>SUM(H16:H48)</f>
        <v>34.199999999999996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0.125" style="0" customWidth="1"/>
    <col min="3" max="3" width="14.875" style="0" customWidth="1"/>
    <col min="4" max="4" width="24.125" style="0" customWidth="1"/>
    <col min="5" max="5" width="12.375" style="0" customWidth="1"/>
  </cols>
  <sheetData>
    <row r="3" ht="15">
      <c r="B3" s="12" t="s">
        <v>46</v>
      </c>
    </row>
    <row r="4" ht="15">
      <c r="B4" s="12"/>
    </row>
    <row r="5" spans="2:4" ht="25.5">
      <c r="B5" s="13" t="s">
        <v>2</v>
      </c>
      <c r="C5" s="13" t="s">
        <v>47</v>
      </c>
      <c r="D5" s="13" t="s">
        <v>48</v>
      </c>
    </row>
    <row r="6" spans="2:4" ht="15.75">
      <c r="B6" s="14" t="s">
        <v>12</v>
      </c>
      <c r="C6" s="15">
        <v>0.15</v>
      </c>
      <c r="D6" s="16" t="s">
        <v>49</v>
      </c>
    </row>
    <row r="7" spans="2:4" ht="15.75">
      <c r="B7" s="14" t="s">
        <v>8</v>
      </c>
      <c r="C7" s="15">
        <v>0.3</v>
      </c>
      <c r="D7" s="16" t="s">
        <v>50</v>
      </c>
    </row>
    <row r="8" ht="12.75">
      <c r="C8" s="17"/>
    </row>
    <row r="10" ht="15">
      <c r="B10" s="18" t="s">
        <v>51</v>
      </c>
    </row>
    <row r="11" ht="15">
      <c r="B11" s="12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2" max="2" width="13.625" style="0" bestFit="1" customWidth="1"/>
    <col min="3" max="3" width="16.75390625" style="0" bestFit="1" customWidth="1"/>
    <col min="7" max="7" width="5.00390625" style="0" customWidth="1"/>
    <col min="9" max="9" width="69.00390625" style="0" customWidth="1"/>
  </cols>
  <sheetData>
    <row r="1" ht="12.75">
      <c r="B1" s="24" t="s">
        <v>56</v>
      </c>
    </row>
    <row r="3" spans="1:5" ht="12.75">
      <c r="A3" s="21" t="s">
        <v>57</v>
      </c>
      <c r="B3" s="21" t="s">
        <v>58</v>
      </c>
      <c r="C3" s="21" t="s">
        <v>59</v>
      </c>
      <c r="D3" s="21" t="s">
        <v>60</v>
      </c>
      <c r="E3" s="25" t="s">
        <v>61</v>
      </c>
    </row>
    <row r="4" spans="1:5" ht="12.75">
      <c r="A4" s="22">
        <v>37626</v>
      </c>
      <c r="B4">
        <v>1</v>
      </c>
      <c r="C4" t="s">
        <v>62</v>
      </c>
      <c r="D4">
        <v>20</v>
      </c>
      <c r="E4">
        <f>MONTH(A4)</f>
        <v>1</v>
      </c>
    </row>
    <row r="5" spans="1:5" ht="12.75">
      <c r="A5" s="22">
        <v>37624</v>
      </c>
      <c r="B5">
        <v>2</v>
      </c>
      <c r="C5" t="s">
        <v>63</v>
      </c>
      <c r="D5">
        <v>30</v>
      </c>
      <c r="E5">
        <f aca="true" t="shared" si="0" ref="E5:E41">MONTH(A5)</f>
        <v>1</v>
      </c>
    </row>
    <row r="6" spans="1:5" ht="12.75">
      <c r="A6" s="22">
        <v>37628</v>
      </c>
      <c r="B6">
        <v>3</v>
      </c>
      <c r="C6" t="s">
        <v>64</v>
      </c>
      <c r="D6">
        <v>20</v>
      </c>
      <c r="E6">
        <f t="shared" si="0"/>
        <v>1</v>
      </c>
    </row>
    <row r="7" spans="1:9" ht="12.75">
      <c r="A7" s="22">
        <v>37631</v>
      </c>
      <c r="B7">
        <v>4</v>
      </c>
      <c r="C7" t="s">
        <v>65</v>
      </c>
      <c r="D7">
        <v>15</v>
      </c>
      <c r="E7">
        <f t="shared" si="0"/>
        <v>1</v>
      </c>
      <c r="G7" s="33" t="s">
        <v>85</v>
      </c>
      <c r="H7" s="34"/>
      <c r="I7" s="34"/>
    </row>
    <row r="8" spans="1:9" ht="12.75">
      <c r="A8" s="22">
        <v>37631</v>
      </c>
      <c r="B8">
        <v>5</v>
      </c>
      <c r="C8" t="s">
        <v>66</v>
      </c>
      <c r="D8">
        <v>20</v>
      </c>
      <c r="E8">
        <f t="shared" si="0"/>
        <v>1</v>
      </c>
      <c r="G8" s="26" t="s">
        <v>84</v>
      </c>
      <c r="H8" s="26"/>
      <c r="I8" s="26"/>
    </row>
    <row r="9" spans="1:8" ht="12.75">
      <c r="A9" s="22">
        <v>37632</v>
      </c>
      <c r="B9">
        <v>7</v>
      </c>
      <c r="C9" t="s">
        <v>67</v>
      </c>
      <c r="D9">
        <v>10</v>
      </c>
      <c r="E9">
        <f t="shared" si="0"/>
        <v>1</v>
      </c>
      <c r="H9" t="s">
        <v>68</v>
      </c>
    </row>
    <row r="10" spans="1:8" ht="12.75">
      <c r="A10" s="22">
        <v>37623</v>
      </c>
      <c r="B10">
        <v>8</v>
      </c>
      <c r="C10" t="s">
        <v>69</v>
      </c>
      <c r="D10">
        <v>20</v>
      </c>
      <c r="E10">
        <f t="shared" si="0"/>
        <v>1</v>
      </c>
      <c r="H10" s="23" t="s">
        <v>70</v>
      </c>
    </row>
    <row r="11" spans="1:8" ht="12.75">
      <c r="A11" s="22">
        <v>37627</v>
      </c>
      <c r="B11">
        <v>9</v>
      </c>
      <c r="C11" t="s">
        <v>71</v>
      </c>
      <c r="D11">
        <v>30</v>
      </c>
      <c r="E11">
        <f t="shared" si="0"/>
        <v>1</v>
      </c>
      <c r="H11" t="s">
        <v>72</v>
      </c>
    </row>
    <row r="12" spans="1:8" ht="12.75">
      <c r="A12" s="22">
        <v>37631</v>
      </c>
      <c r="B12">
        <v>10</v>
      </c>
      <c r="C12" t="s">
        <v>73</v>
      </c>
      <c r="D12">
        <v>20</v>
      </c>
      <c r="E12">
        <f t="shared" si="0"/>
        <v>1</v>
      </c>
      <c r="H12" t="s">
        <v>74</v>
      </c>
    </row>
    <row r="13" spans="1:8" ht="12.75">
      <c r="A13" s="22">
        <v>37655</v>
      </c>
      <c r="B13">
        <v>1</v>
      </c>
      <c r="C13" t="s">
        <v>62</v>
      </c>
      <c r="D13">
        <v>15</v>
      </c>
      <c r="E13">
        <f t="shared" si="0"/>
        <v>2</v>
      </c>
      <c r="H13" t="s">
        <v>75</v>
      </c>
    </row>
    <row r="14" spans="1:8" ht="12.75">
      <c r="A14" s="22">
        <v>37656</v>
      </c>
      <c r="B14">
        <v>3</v>
      </c>
      <c r="C14" t="s">
        <v>64</v>
      </c>
      <c r="D14">
        <v>20</v>
      </c>
      <c r="E14">
        <f t="shared" si="0"/>
        <v>2</v>
      </c>
      <c r="H14" s="23" t="s">
        <v>76</v>
      </c>
    </row>
    <row r="15" spans="1:5" ht="12.75">
      <c r="A15" s="22">
        <v>37654</v>
      </c>
      <c r="B15">
        <v>4</v>
      </c>
      <c r="C15" t="s">
        <v>65</v>
      </c>
      <c r="D15">
        <v>10</v>
      </c>
      <c r="E15">
        <f t="shared" si="0"/>
        <v>2</v>
      </c>
    </row>
    <row r="16" spans="1:9" ht="12.75">
      <c r="A16" s="22">
        <v>37654</v>
      </c>
      <c r="B16">
        <v>5</v>
      </c>
      <c r="C16" t="s">
        <v>66</v>
      </c>
      <c r="D16">
        <v>20</v>
      </c>
      <c r="E16">
        <f t="shared" si="0"/>
        <v>2</v>
      </c>
      <c r="G16" s="27" t="s">
        <v>77</v>
      </c>
      <c r="H16" s="27"/>
      <c r="I16" s="27"/>
    </row>
    <row r="17" spans="1:8" ht="12.75">
      <c r="A17" s="22">
        <v>37655</v>
      </c>
      <c r="B17">
        <v>6</v>
      </c>
      <c r="C17" t="s">
        <v>78</v>
      </c>
      <c r="D17">
        <v>30</v>
      </c>
      <c r="E17">
        <f t="shared" si="0"/>
        <v>2</v>
      </c>
      <c r="H17" s="23" t="s">
        <v>79</v>
      </c>
    </row>
    <row r="18" spans="1:8" ht="12.75">
      <c r="A18" s="22">
        <v>37656</v>
      </c>
      <c r="B18">
        <v>8</v>
      </c>
      <c r="C18" t="s">
        <v>69</v>
      </c>
      <c r="D18">
        <v>20</v>
      </c>
      <c r="E18">
        <f t="shared" si="0"/>
        <v>2</v>
      </c>
      <c r="H18" t="s">
        <v>80</v>
      </c>
    </row>
    <row r="19" spans="1:8" ht="12.75">
      <c r="A19" s="22">
        <v>37654</v>
      </c>
      <c r="B19">
        <v>9</v>
      </c>
      <c r="C19" t="s">
        <v>71</v>
      </c>
      <c r="D19">
        <v>15</v>
      </c>
      <c r="E19">
        <f t="shared" si="0"/>
        <v>2</v>
      </c>
      <c r="H19" t="s">
        <v>81</v>
      </c>
    </row>
    <row r="20" spans="1:8" ht="12.75">
      <c r="A20" s="22">
        <v>37657</v>
      </c>
      <c r="B20">
        <v>10</v>
      </c>
      <c r="C20" t="s">
        <v>73</v>
      </c>
      <c r="D20">
        <v>20</v>
      </c>
      <c r="E20">
        <f t="shared" si="0"/>
        <v>2</v>
      </c>
      <c r="H20" t="s">
        <v>82</v>
      </c>
    </row>
    <row r="21" spans="1:5" ht="12.75">
      <c r="A21" s="22">
        <v>37657</v>
      </c>
      <c r="B21">
        <v>11</v>
      </c>
      <c r="C21" t="s">
        <v>83</v>
      </c>
      <c r="D21">
        <v>10</v>
      </c>
      <c r="E21">
        <f t="shared" si="0"/>
        <v>2</v>
      </c>
    </row>
    <row r="22" spans="1:5" ht="12.75">
      <c r="A22" s="22">
        <v>37687</v>
      </c>
      <c r="B22">
        <v>1</v>
      </c>
      <c r="C22" t="s">
        <v>62</v>
      </c>
      <c r="D22">
        <v>20</v>
      </c>
      <c r="E22">
        <f t="shared" si="0"/>
        <v>3</v>
      </c>
    </row>
    <row r="23" spans="1:5" ht="12.75">
      <c r="A23" s="22">
        <v>37685</v>
      </c>
      <c r="B23">
        <v>2</v>
      </c>
      <c r="C23" t="s">
        <v>63</v>
      </c>
      <c r="D23">
        <v>30</v>
      </c>
      <c r="E23">
        <f t="shared" si="0"/>
        <v>3</v>
      </c>
    </row>
    <row r="24" spans="1:5" ht="12.75">
      <c r="A24" s="22">
        <v>37685</v>
      </c>
      <c r="B24">
        <v>4</v>
      </c>
      <c r="C24" t="s">
        <v>65</v>
      </c>
      <c r="D24">
        <v>20</v>
      </c>
      <c r="E24">
        <f t="shared" si="0"/>
        <v>3</v>
      </c>
    </row>
    <row r="25" spans="1:5" ht="12.75">
      <c r="A25" s="22">
        <v>37685</v>
      </c>
      <c r="B25">
        <v>5</v>
      </c>
      <c r="C25" t="s">
        <v>66</v>
      </c>
      <c r="D25">
        <v>15</v>
      </c>
      <c r="E25">
        <f t="shared" si="0"/>
        <v>3</v>
      </c>
    </row>
    <row r="26" spans="1:5" ht="12.75">
      <c r="A26" s="22">
        <v>37690</v>
      </c>
      <c r="B26">
        <v>6</v>
      </c>
      <c r="C26" t="s">
        <v>78</v>
      </c>
      <c r="D26">
        <v>20</v>
      </c>
      <c r="E26">
        <f t="shared" si="0"/>
        <v>3</v>
      </c>
    </row>
    <row r="27" spans="1:5" ht="12.75">
      <c r="A27" s="22">
        <v>37686</v>
      </c>
      <c r="B27">
        <v>7</v>
      </c>
      <c r="C27" t="s">
        <v>67</v>
      </c>
      <c r="D27">
        <v>10</v>
      </c>
      <c r="E27">
        <f t="shared" si="0"/>
        <v>3</v>
      </c>
    </row>
    <row r="28" spans="1:5" ht="12.75">
      <c r="A28" s="22">
        <v>37686</v>
      </c>
      <c r="B28">
        <v>8</v>
      </c>
      <c r="C28" t="s">
        <v>69</v>
      </c>
      <c r="D28">
        <v>20</v>
      </c>
      <c r="E28">
        <f t="shared" si="0"/>
        <v>3</v>
      </c>
    </row>
    <row r="29" spans="1:5" ht="12.75">
      <c r="A29" s="22">
        <v>37685</v>
      </c>
      <c r="B29">
        <v>10</v>
      </c>
      <c r="C29" t="s">
        <v>73</v>
      </c>
      <c r="D29">
        <v>30</v>
      </c>
      <c r="E29">
        <f t="shared" si="0"/>
        <v>3</v>
      </c>
    </row>
    <row r="30" spans="1:5" ht="12.75">
      <c r="A30" s="22">
        <v>37691</v>
      </c>
      <c r="B30">
        <v>11</v>
      </c>
      <c r="C30" t="s">
        <v>83</v>
      </c>
      <c r="D30">
        <v>20</v>
      </c>
      <c r="E30">
        <f t="shared" si="0"/>
        <v>3</v>
      </c>
    </row>
    <row r="31" spans="1:5" ht="12.75">
      <c r="A31" s="22">
        <v>37599</v>
      </c>
      <c r="B31">
        <v>1</v>
      </c>
      <c r="C31" t="s">
        <v>62</v>
      </c>
      <c r="D31">
        <v>15</v>
      </c>
      <c r="E31">
        <f t="shared" si="0"/>
        <v>12</v>
      </c>
    </row>
    <row r="32" spans="1:5" ht="12.75">
      <c r="A32" s="22">
        <v>37601</v>
      </c>
      <c r="B32">
        <v>2</v>
      </c>
      <c r="C32" t="s">
        <v>63</v>
      </c>
      <c r="D32">
        <v>20</v>
      </c>
      <c r="E32">
        <f t="shared" si="0"/>
        <v>12</v>
      </c>
    </row>
    <row r="33" spans="1:5" ht="12.75">
      <c r="A33" s="22">
        <v>37594</v>
      </c>
      <c r="B33">
        <v>3</v>
      </c>
      <c r="C33" t="s">
        <v>64</v>
      </c>
      <c r="D33">
        <v>10</v>
      </c>
      <c r="E33">
        <f t="shared" si="0"/>
        <v>12</v>
      </c>
    </row>
    <row r="34" spans="1:5" ht="12.75">
      <c r="A34" s="22">
        <v>37601</v>
      </c>
      <c r="B34">
        <v>4</v>
      </c>
      <c r="C34" t="s">
        <v>65</v>
      </c>
      <c r="D34">
        <v>20</v>
      </c>
      <c r="E34">
        <f t="shared" si="0"/>
        <v>12</v>
      </c>
    </row>
    <row r="35" spans="1:5" ht="12.75">
      <c r="A35" s="22">
        <v>37592</v>
      </c>
      <c r="B35">
        <v>5</v>
      </c>
      <c r="C35" t="s">
        <v>66</v>
      </c>
      <c r="D35">
        <v>30</v>
      </c>
      <c r="E35">
        <f t="shared" si="0"/>
        <v>12</v>
      </c>
    </row>
    <row r="36" spans="1:5" ht="12.75">
      <c r="A36" s="22">
        <v>37598</v>
      </c>
      <c r="B36">
        <v>6</v>
      </c>
      <c r="C36" t="s">
        <v>78</v>
      </c>
      <c r="D36">
        <v>20</v>
      </c>
      <c r="E36">
        <f t="shared" si="0"/>
        <v>12</v>
      </c>
    </row>
    <row r="37" spans="1:5" ht="12.75">
      <c r="A37" s="22">
        <v>37599</v>
      </c>
      <c r="B37">
        <v>7</v>
      </c>
      <c r="C37" t="s">
        <v>67</v>
      </c>
      <c r="D37">
        <v>15</v>
      </c>
      <c r="E37">
        <f t="shared" si="0"/>
        <v>12</v>
      </c>
    </row>
    <row r="38" spans="1:5" ht="12.75">
      <c r="A38" s="22">
        <v>37601</v>
      </c>
      <c r="B38">
        <v>8</v>
      </c>
      <c r="C38" t="s">
        <v>69</v>
      </c>
      <c r="D38">
        <v>20</v>
      </c>
      <c r="E38">
        <f t="shared" si="0"/>
        <v>12</v>
      </c>
    </row>
    <row r="39" spans="1:5" ht="12.75">
      <c r="A39" s="22">
        <v>37596</v>
      </c>
      <c r="B39">
        <v>9</v>
      </c>
      <c r="C39" t="s">
        <v>71</v>
      </c>
      <c r="D39">
        <v>10</v>
      </c>
      <c r="E39">
        <f t="shared" si="0"/>
        <v>12</v>
      </c>
    </row>
    <row r="40" spans="1:5" ht="12.75">
      <c r="A40" s="22">
        <v>37595</v>
      </c>
      <c r="B40">
        <v>10</v>
      </c>
      <c r="C40" t="s">
        <v>73</v>
      </c>
      <c r="D40">
        <v>20</v>
      </c>
      <c r="E40">
        <f t="shared" si="0"/>
        <v>12</v>
      </c>
    </row>
    <row r="41" spans="1:5" ht="12.75">
      <c r="A41" s="22">
        <v>37599</v>
      </c>
      <c r="B41">
        <v>11</v>
      </c>
      <c r="C41" t="s">
        <v>83</v>
      </c>
      <c r="D41">
        <v>30</v>
      </c>
      <c r="E41">
        <f t="shared" si="0"/>
        <v>12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</dc:creator>
  <cp:keywords/>
  <dc:description/>
  <cp:lastModifiedBy>Tomi</cp:lastModifiedBy>
  <dcterms:created xsi:type="dcterms:W3CDTF">2004-05-21T07:56:52Z</dcterms:created>
  <dcterms:modified xsi:type="dcterms:W3CDTF">2018-03-06T12:02:06Z</dcterms:modified>
  <cp:category/>
  <cp:version/>
  <cp:contentType/>
  <cp:contentStatus/>
</cp:coreProperties>
</file>